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<sst xmlns="http://schemas.openxmlformats.org/spreadsheetml/2006/main" count="129" uniqueCount="33">
  <si>
    <t>WHRB#1</t>
  </si>
  <si>
    <t>WHRB#2</t>
  </si>
  <si>
    <t>WHRB#3</t>
  </si>
  <si>
    <t>WHRB#4</t>
  </si>
  <si>
    <t>WHRB#5</t>
  </si>
  <si>
    <t>Steam  Temp.</t>
  </si>
  <si>
    <t>Steam  Pressure</t>
  </si>
  <si>
    <t>Steam Flow</t>
  </si>
  <si>
    <t>Feed water Temp.</t>
  </si>
  <si>
    <t>Feed water press.</t>
  </si>
  <si>
    <t>25 to 26 kg/cm²</t>
  </si>
  <si>
    <t>Enthalpy of Steam (kcal/kg)</t>
  </si>
  <si>
    <t>Enthalpy of Feed water (kcal/kg)</t>
  </si>
  <si>
    <t>Flue gas flow( M³/hr)</t>
  </si>
  <si>
    <t>flue gas density</t>
  </si>
  <si>
    <t xml:space="preserve">Sp. Heat of flue gas </t>
  </si>
  <si>
    <t xml:space="preserve">Total heat input in boiler(kcal/hr) </t>
  </si>
  <si>
    <t xml:space="preserve">heat out from boiler </t>
  </si>
  <si>
    <t>boiler effiency</t>
  </si>
  <si>
    <t>Duct- 1</t>
  </si>
  <si>
    <t>Duct- 2</t>
  </si>
  <si>
    <t>Feed water Temp. at Eco. inlet</t>
  </si>
  <si>
    <t xml:space="preserve">Feed water Temp. at Eco. Out let </t>
  </si>
  <si>
    <t>Enthalpy of Feed waterat Eco. inlet (kcal/kg)</t>
  </si>
  <si>
    <t>Enthalpy of Feed water  at Eco. Outlet (kcal/kg)</t>
  </si>
  <si>
    <t>Flue gas inlet  temp. °C</t>
  </si>
  <si>
    <t>Flue gas outlet  temp. °C</t>
  </si>
  <si>
    <t>Flue gas temp. °C O/L</t>
  </si>
  <si>
    <t xml:space="preserve">Flue gas temp. °C I/L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</si>
  <si>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</si>
  <si>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</si>
  <si>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>Based on design Parameters</t>
  </si>
  <si>
    <t>Flue gas flow(N M³/hr)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</si>
</sst>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0.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5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31.57421875" style="0" bestFit="1" customWidth="1"/>
    <col min="2" max="2" width="12.140625" style="0" bestFit="1" customWidth="1"/>
    <col min="3" max="5" width="9.57421875" style="0" bestFit="1" customWidth="1"/>
  </cols>
  <sheetData>
    <row r="1" spans="1:5" ht="1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5">
      <c r="A2" s="1" t="s">
        <v>5</v>
      </c>
      <c r="B2" s="2">
        <v>349</v>
      </c>
      <c r="C2" s="2">
        <v>347</v>
      </c>
      <c r="D2" s="2">
        <v>266</v>
      </c>
      <c r="E2" s="2">
        <v>347</v>
      </c>
    </row>
    <row r="3" spans="1:5" ht="15">
      <c r="A3" s="1" t="s">
        <v>6</v>
      </c>
      <c r="B3" s="2">
        <v>15.1</v>
      </c>
      <c r="C3" s="2">
        <v>15.21</v>
      </c>
      <c r="D3" s="2">
        <v>15.16</v>
      </c>
      <c r="E3" s="2">
        <v>14.86</v>
      </c>
    </row>
    <row r="4" spans="1:5" ht="15">
      <c r="A4" s="1" t="s">
        <v>7</v>
      </c>
      <c r="B4" s="2">
        <v>9.31</v>
      </c>
      <c r="C4" s="2">
        <v>9.69</v>
      </c>
      <c r="D4" s="2">
        <v>9.83</v>
      </c>
      <c r="E4" s="2">
        <v>18.96</v>
      </c>
    </row>
    <row r="5" spans="1:5" ht="15">
      <c r="A5" s="1" t="s">
        <v>8</v>
      </c>
      <c r="B5" s="2">
        <v>160</v>
      </c>
      <c r="C5" s="2">
        <v>160</v>
      </c>
      <c r="D5" s="2">
        <v>160</v>
      </c>
      <c r="E5" s="2">
        <v>160</v>
      </c>
    </row>
    <row r="6" spans="1:5" ht="15">
      <c r="A6" s="1" t="s">
        <v>9</v>
      </c>
      <c r="B6" s="18" t="s">
        <v>10</v>
      </c>
      <c r="C6" s="18"/>
      <c r="D6" s="18"/>
      <c r="E6" s="18"/>
    </row>
    <row r="7" spans="1:5" ht="15">
      <c r="A7" s="1" t="s">
        <v>11</v>
      </c>
      <c r="B7" s="2">
        <v>753</v>
      </c>
      <c r="C7" s="2">
        <v>751</v>
      </c>
      <c r="D7" s="2">
        <v>708</v>
      </c>
      <c r="E7" s="2">
        <v>752</v>
      </c>
    </row>
    <row r="8" spans="1:5" ht="15">
      <c r="A8" s="1" t="s">
        <v>12</v>
      </c>
      <c r="B8" s="2">
        <v>161</v>
      </c>
      <c r="C8" s="2">
        <v>161</v>
      </c>
      <c r="D8" s="2">
        <v>161</v>
      </c>
      <c r="E8" s="2">
        <v>161</v>
      </c>
    </row>
    <row r="9" spans="1:5" ht="15">
      <c r="A9" s="4" t="s">
        <v>13</v>
      </c>
      <c r="B9" s="5">
        <v>234784</v>
      </c>
      <c r="C9" s="5">
        <v>359802</v>
      </c>
      <c r="D9" s="5">
        <v>278120</v>
      </c>
      <c r="E9" s="5">
        <v>679047</v>
      </c>
    </row>
    <row r="10" spans="1:5" ht="15">
      <c r="A10" s="4" t="s">
        <v>14</v>
      </c>
      <c r="B10" s="5">
        <v>0.54</v>
      </c>
      <c r="C10" s="5">
        <v>0.52</v>
      </c>
      <c r="D10" s="5">
        <v>0.54</v>
      </c>
      <c r="E10" s="5">
        <v>0.52</v>
      </c>
    </row>
    <row r="11" spans="1:5" ht="15">
      <c r="A11" s="4" t="s">
        <v>15</v>
      </c>
      <c r="B11" s="5">
        <v>0.24</v>
      </c>
      <c r="C11" s="5">
        <v>0.24</v>
      </c>
      <c r="D11" s="5">
        <v>0.24</v>
      </c>
      <c r="E11" s="5">
        <v>0.24</v>
      </c>
    </row>
    <row r="12" spans="1:5" ht="15">
      <c r="A12" s="10" t="s">
        <v>25</v>
      </c>
      <c r="B12" s="11">
        <v>406</v>
      </c>
      <c r="C12" s="11">
        <v>393</v>
      </c>
      <c r="D12" s="11">
        <v>372</v>
      </c>
      <c r="E12" s="11">
        <v>382</v>
      </c>
    </row>
    <row r="13" spans="1:5" ht="15">
      <c r="A13" s="10" t="s">
        <v>26</v>
      </c>
      <c r="B13" s="11">
        <v>234</v>
      </c>
      <c r="C13" s="11">
        <v>235</v>
      </c>
      <c r="D13" s="11">
        <v>223</v>
      </c>
      <c r="E13" s="11">
        <v>226</v>
      </c>
    </row>
    <row r="14" spans="1:11" ht="15">
      <c r="A14" s="10" t="s">
        <v>16</v>
      </c>
      <c r="B14" s="14">
        <f>B9*B10*B11*(B12-B13)</f>
        <v>5233617.1008</v>
      </c>
      <c r="C14" s="14">
        <f>C9*C10*C11*(C12-C13)</f>
        <v>7094719.756800001</v>
      </c>
      <c r="D14" s="14">
        <f>D9*D10*D11*(D12-D13)</f>
        <v>5370608.448000001</v>
      </c>
      <c r="E14" s="14">
        <f>E9*E10*E11*(E12-E13)</f>
        <v>13220230.2336</v>
      </c>
      <c r="K14" t="s">
        <v>29</v>
      </c>
    </row>
    <row r="15" spans="1:5" ht="15">
      <c r="A15" s="4" t="s">
        <v>17</v>
      </c>
      <c r="B15" s="7">
        <f>(B7-B8)*B4*1000</f>
        <v>5511520</v>
      </c>
      <c r="C15" s="1">
        <f>(C7-C8)*C4*1000</f>
        <v>5717099.999999999</v>
      </c>
      <c r="D15" s="1">
        <f>(D7-D8)*D4*1000</f>
        <v>5377010</v>
      </c>
      <c r="E15" s="1">
        <f>(E7-E8)*E4*1000</f>
        <v>11205360</v>
      </c>
    </row>
    <row r="16" spans="1:5" ht="15">
      <c r="A16" s="4" t="s">
        <v>18</v>
      </c>
      <c r="B16" s="6">
        <f>(B15/B14)*100</f>
        <v>105.30995855920602</v>
      </c>
      <c r="C16" s="6">
        <f>(C15/C14)*100</f>
        <v>80.58246408563765</v>
      </c>
      <c r="D16" s="6">
        <f>(D15/D14)*100</f>
        <v>100.11919602894123</v>
      </c>
      <c r="E16" s="6">
        <f>(E15/E14)*100</f>
        <v>84.75918953000465</v>
      </c>
    </row>
    <row r="19" spans="1:3" ht="15">
      <c r="A19" s="1"/>
      <c r="B19" s="18" t="s">
        <v>4</v>
      </c>
      <c r="C19" s="18"/>
    </row>
    <row r="20" spans="1:10" ht="15">
      <c r="A20" s="1" t="s">
        <v>5</v>
      </c>
      <c r="B20" s="18">
        <v>331</v>
      </c>
      <c r="C20" s="18"/>
      <c r="J20">
        <v>4000</v>
      </c>
    </row>
    <row r="21" spans="1:3" ht="15">
      <c r="A21" s="1" t="s">
        <v>6</v>
      </c>
      <c r="B21" s="18">
        <v>15.09</v>
      </c>
      <c r="C21" s="18"/>
    </row>
    <row r="22" spans="1:3" ht="15">
      <c r="A22" s="1" t="s">
        <v>7</v>
      </c>
      <c r="B22" s="18">
        <v>12.21</v>
      </c>
      <c r="C22" s="18"/>
    </row>
    <row r="23" spans="1:3" ht="15">
      <c r="A23" s="1" t="s">
        <v>21</v>
      </c>
      <c r="B23" s="18">
        <v>130</v>
      </c>
      <c r="C23" s="18"/>
    </row>
    <row r="24" spans="1:3" ht="15">
      <c r="A24" s="1" t="s">
        <v>22</v>
      </c>
      <c r="B24" s="18">
        <v>160</v>
      </c>
      <c r="C24" s="18"/>
    </row>
    <row r="25" spans="1:3" ht="15">
      <c r="A25" s="1" t="s">
        <v>9</v>
      </c>
      <c r="B25" s="18" t="s">
        <v>10</v>
      </c>
      <c r="C25" s="18"/>
    </row>
    <row r="26" spans="1:3" ht="15">
      <c r="A26" s="1" t="s">
        <v>11</v>
      </c>
      <c r="B26" s="18">
        <v>743</v>
      </c>
      <c r="C26" s="18"/>
    </row>
    <row r="27" spans="1:3" ht="15">
      <c r="A27" s="3" t="s">
        <v>23</v>
      </c>
      <c r="B27" s="18">
        <v>131</v>
      </c>
      <c r="C27" s="18"/>
    </row>
    <row r="28" spans="1:3" ht="15">
      <c r="A28" s="3" t="s">
        <v>24</v>
      </c>
      <c r="B28" s="18">
        <v>161</v>
      </c>
      <c r="C28" s="18"/>
    </row>
    <row r="29" spans="1:3" ht="15">
      <c r="A29" s="1"/>
      <c r="B29" s="2" t="s">
        <v>19</v>
      </c>
      <c r="C29" s="2" t="s">
        <v>20</v>
      </c>
    </row>
    <row r="30" spans="1:3" ht="15">
      <c r="A30" s="4" t="s">
        <v>13</v>
      </c>
      <c r="B30" s="5">
        <v>371663</v>
      </c>
      <c r="C30" s="5">
        <v>40858</v>
      </c>
    </row>
    <row r="31" spans="1:3" ht="15">
      <c r="A31" s="4" t="s">
        <v>14</v>
      </c>
      <c r="B31" s="5">
        <v>0.48</v>
      </c>
      <c r="C31" s="5">
        <v>0.42</v>
      </c>
    </row>
    <row r="32" spans="1:3" ht="15">
      <c r="A32" s="4" t="s">
        <v>15</v>
      </c>
      <c r="B32" s="5">
        <v>0.24</v>
      </c>
      <c r="C32" s="5">
        <v>0.24</v>
      </c>
    </row>
    <row r="33" spans="1:3" ht="15">
      <c r="A33" s="10" t="s">
        <v>28</v>
      </c>
      <c r="B33" s="11">
        <v>349</v>
      </c>
      <c r="C33" s="11">
        <v>349</v>
      </c>
    </row>
    <row r="34" spans="1:3" ht="15">
      <c r="A34" s="10" t="s">
        <v>27</v>
      </c>
      <c r="B34" s="11">
        <v>93</v>
      </c>
      <c r="C34" s="11">
        <v>93</v>
      </c>
    </row>
    <row r="35" spans="1:4" ht="15">
      <c r="A35" s="10" t="s">
        <v>16</v>
      </c>
      <c r="B35" s="12">
        <f>B30*B31*B32*(B33-B34)</f>
        <v>10960787.8656</v>
      </c>
      <c r="C35" s="10">
        <f>C30*C31*C32*(C33-C34)</f>
        <v>1054332.5184</v>
      </c>
      <c r="D35" s="9"/>
    </row>
    <row r="36" spans="1:3" ht="15">
      <c r="A36" s="10" t="s">
        <v>17</v>
      </c>
      <c r="B36" s="19">
        <f>(((B28-B27)*(B22+B4+C4+D4+E4))+(B26*B22))*1000</f>
        <v>10872030</v>
      </c>
      <c r="C36" s="19"/>
    </row>
    <row r="37" spans="1:3" ht="15">
      <c r="A37" s="4" t="s">
        <v>18</v>
      </c>
      <c r="B37" s="20">
        <f>(B36/(B35+C35))*100</f>
        <v>90.48623444903473</v>
      </c>
      <c r="C37" s="21"/>
    </row>
  </sheetData>
  <sheetProtection/>
  <mergeCells count="13">
    <mergeCell ref="B6:E6"/>
    <mergeCell ref="B19:C19"/>
    <mergeCell ref="B20:C20"/>
    <mergeCell ref="B28:C28"/>
    <mergeCell ref="B36:C36"/>
    <mergeCell ref="B37:C37"/>
    <mergeCell ref="B21:C21"/>
    <mergeCell ref="B22:C22"/>
    <mergeCell ref="B23:C23"/>
    <mergeCell ref="B26:C26"/>
    <mergeCell ref="B27:C27"/>
    <mergeCell ref="B25:C25"/>
    <mergeCell ref="B24:C2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57421875" style="0" bestFit="1" customWidth="1"/>
    <col min="2" max="2" width="12.28125" style="0" bestFit="1" customWidth="1"/>
    <col min="3" max="5" width="10.57421875" style="0" bestFit="1" customWidth="1"/>
    <col min="10" max="13" width="9.57421875" style="0" bestFit="1" customWidth="1"/>
  </cols>
  <sheetData>
    <row r="1" spans="1:5" ht="15">
      <c r="A1" s="1"/>
      <c r="B1" s="1" t="s">
        <v>0</v>
      </c>
      <c r="C1" s="1" t="s">
        <v>1</v>
      </c>
      <c r="D1" s="1" t="s">
        <v>2</v>
      </c>
      <c r="E1" s="1" t="s">
        <v>3</v>
      </c>
    </row>
    <row r="2" spans="1:5" ht="15">
      <c r="A2" s="1" t="s">
        <v>5</v>
      </c>
      <c r="B2" s="8">
        <v>345</v>
      </c>
      <c r="C2" s="8">
        <v>350</v>
      </c>
      <c r="D2" s="8">
        <v>342</v>
      </c>
      <c r="E2" s="8">
        <v>344</v>
      </c>
    </row>
    <row r="3" spans="1:5" ht="15">
      <c r="A3" s="1" t="s">
        <v>6</v>
      </c>
      <c r="B3" s="8">
        <v>15.1</v>
      </c>
      <c r="C3" s="8">
        <v>15.21</v>
      </c>
      <c r="D3" s="8">
        <v>15.16</v>
      </c>
      <c r="E3" s="8">
        <v>14.86</v>
      </c>
    </row>
    <row r="4" spans="1:5" ht="15">
      <c r="A4" s="1" t="s">
        <v>7</v>
      </c>
      <c r="B4" s="8">
        <v>9.31</v>
      </c>
      <c r="C4" s="8">
        <v>9.69</v>
      </c>
      <c r="D4" s="8">
        <v>9.83</v>
      </c>
      <c r="E4" s="8">
        <v>18.96</v>
      </c>
    </row>
    <row r="5" spans="1:5" ht="15">
      <c r="A5" s="1" t="s">
        <v>8</v>
      </c>
      <c r="B5" s="8">
        <v>160</v>
      </c>
      <c r="C5" s="8">
        <v>160</v>
      </c>
      <c r="D5" s="8">
        <v>160</v>
      </c>
      <c r="E5" s="8">
        <v>160</v>
      </c>
    </row>
    <row r="6" spans="1:5" ht="15">
      <c r="A6" s="1" t="s">
        <v>9</v>
      </c>
      <c r="B6" s="18" t="s">
        <v>10</v>
      </c>
      <c r="C6" s="18"/>
      <c r="D6" s="18"/>
      <c r="E6" s="18"/>
    </row>
    <row r="7" spans="1:5" ht="15">
      <c r="A7" s="1" t="s">
        <v>11</v>
      </c>
      <c r="B7" s="17">
        <v>750.2392344497608</v>
      </c>
      <c r="C7" s="17">
        <v>752.8708133971293</v>
      </c>
      <c r="D7" s="17">
        <v>748.8038277511962</v>
      </c>
      <c r="E7" s="17">
        <v>750</v>
      </c>
    </row>
    <row r="8" spans="1:5" ht="15">
      <c r="A8" s="1" t="s">
        <v>12</v>
      </c>
      <c r="B8" s="8">
        <v>161</v>
      </c>
      <c r="C8" s="8">
        <v>161</v>
      </c>
      <c r="D8" s="8">
        <v>161</v>
      </c>
      <c r="E8" s="8">
        <v>161</v>
      </c>
    </row>
    <row r="9" spans="1:6" ht="15">
      <c r="A9" s="4" t="s">
        <v>13</v>
      </c>
      <c r="B9" s="5">
        <v>234784</v>
      </c>
      <c r="C9" s="5">
        <v>359802</v>
      </c>
      <c r="D9" s="5">
        <v>278120</v>
      </c>
      <c r="E9" s="5">
        <v>679047</v>
      </c>
      <c r="F9" s="5"/>
    </row>
    <row r="10" spans="1:5" ht="15">
      <c r="A10" s="4" t="s">
        <v>14</v>
      </c>
      <c r="B10" s="5">
        <v>0.54</v>
      </c>
      <c r="C10" s="5">
        <v>0.52</v>
      </c>
      <c r="D10" s="5">
        <v>0.54</v>
      </c>
      <c r="E10" s="5">
        <v>0.52</v>
      </c>
    </row>
    <row r="11" spans="1:5" ht="15">
      <c r="A11" s="4" t="s">
        <v>15</v>
      </c>
      <c r="B11" s="5">
        <v>0.24</v>
      </c>
      <c r="C11" s="5">
        <v>0.24</v>
      </c>
      <c r="D11" s="5">
        <v>0.24</v>
      </c>
      <c r="E11" s="5">
        <v>0.24</v>
      </c>
    </row>
    <row r="12" spans="1:13" ht="15">
      <c r="A12" s="10" t="s">
        <v>25</v>
      </c>
      <c r="B12" s="13">
        <v>406</v>
      </c>
      <c r="C12" s="13">
        <v>393</v>
      </c>
      <c r="D12" s="13">
        <v>372</v>
      </c>
      <c r="E12" s="13">
        <v>382</v>
      </c>
      <c r="J12" s="9"/>
      <c r="K12" s="9"/>
      <c r="L12" s="9"/>
      <c r="M12" s="9"/>
    </row>
    <row r="13" spans="1:5" ht="15">
      <c r="A13" s="10" t="s">
        <v>26</v>
      </c>
      <c r="B13" s="13">
        <v>234</v>
      </c>
      <c r="C13" s="13">
        <v>235</v>
      </c>
      <c r="D13" s="13">
        <v>223</v>
      </c>
      <c r="E13" s="13">
        <v>226</v>
      </c>
    </row>
    <row r="14" spans="1:11" ht="15">
      <c r="A14" s="10" t="s">
        <v>16</v>
      </c>
      <c r="B14" s="14">
        <f>B9*B10*B11*(B12-B13)</f>
        <v>5233617.1008</v>
      </c>
      <c r="C14" s="14">
        <f>C9*C10*C11*(C12-C13)</f>
        <v>7094719.756800001</v>
      </c>
      <c r="D14" s="14">
        <f>D9*D10*D11*(D12-D13)</f>
        <v>5370608.448000001</v>
      </c>
      <c r="E14" s="14">
        <f>E9*E10*E11*(E12-E13)</f>
        <v>13220230.2336</v>
      </c>
      <c r="K14" t="s">
        <v>29</v>
      </c>
    </row>
    <row r="15" spans="1:5" ht="15">
      <c r="A15" s="4" t="s">
        <v>17</v>
      </c>
      <c r="B15" s="8">
        <f>(B7-B8)*B4*1000</f>
        <v>5485817.272727274</v>
      </c>
      <c r="C15" s="1">
        <f>(C7-C8)*C4*1000</f>
        <v>5735228.181818183</v>
      </c>
      <c r="D15" s="1">
        <f>(D7-D8)*D4*1000</f>
        <v>5778111.626794259</v>
      </c>
      <c r="E15" s="1">
        <f>(E7-E8)*E4*1000</f>
        <v>11167440</v>
      </c>
    </row>
    <row r="16" spans="1:5" ht="15">
      <c r="A16" s="4" t="s">
        <v>18</v>
      </c>
      <c r="B16" s="6">
        <f>(B15/B14)*100</f>
        <v>104.81885027257198</v>
      </c>
      <c r="C16" s="6">
        <f>(C15/C14)*100</f>
        <v>80.83798061679884</v>
      </c>
      <c r="D16" s="6">
        <f>(D15/D14)*100</f>
        <v>107.587653852256</v>
      </c>
      <c r="E16" s="6">
        <f>(E15/E14)*100</f>
        <v>84.47235640130751</v>
      </c>
    </row>
    <row r="19" spans="1:3" ht="15">
      <c r="A19" s="1"/>
      <c r="B19" s="18" t="s">
        <v>4</v>
      </c>
      <c r="C19" s="18"/>
    </row>
    <row r="20" spans="1:3" ht="15">
      <c r="A20" s="1" t="s">
        <v>5</v>
      </c>
      <c r="B20" s="18">
        <v>331</v>
      </c>
      <c r="C20" s="18"/>
    </row>
    <row r="21" spans="1:3" ht="15">
      <c r="A21" s="1" t="s">
        <v>6</v>
      </c>
      <c r="B21" s="18">
        <v>15.09</v>
      </c>
      <c r="C21" s="18"/>
    </row>
    <row r="22" spans="1:3" ht="15">
      <c r="A22" s="1" t="s">
        <v>7</v>
      </c>
      <c r="B22" s="18">
        <v>12.21</v>
      </c>
      <c r="C22" s="18"/>
    </row>
    <row r="23" spans="1:3" ht="15">
      <c r="A23" s="1" t="s">
        <v>21</v>
      </c>
      <c r="B23" s="18">
        <v>130</v>
      </c>
      <c r="C23" s="18"/>
    </row>
    <row r="24" spans="1:3" ht="15">
      <c r="A24" s="1" t="s">
        <v>22</v>
      </c>
      <c r="B24" s="18">
        <v>160</v>
      </c>
      <c r="C24" s="18"/>
    </row>
    <row r="25" spans="1:3" ht="15">
      <c r="A25" s="1" t="s">
        <v>9</v>
      </c>
      <c r="B25" s="18" t="s">
        <v>10</v>
      </c>
      <c r="C25" s="18"/>
    </row>
    <row r="26" spans="1:3" ht="15">
      <c r="A26" s="1" t="s">
        <v>11</v>
      </c>
      <c r="B26" s="18">
        <v>743</v>
      </c>
      <c r="C26" s="18"/>
    </row>
    <row r="27" spans="1:7" ht="15">
      <c r="A27" s="3" t="s">
        <v>23</v>
      </c>
      <c r="B27" s="18">
        <v>131</v>
      </c>
      <c r="C27" s="18"/>
      <c r="G27" t="s">
        <v>30</v>
      </c>
    </row>
    <row r="28" spans="1:3" ht="15">
      <c r="A28" s="3" t="s">
        <v>24</v>
      </c>
      <c r="B28" s="18">
        <v>161</v>
      </c>
      <c r="C28" s="18"/>
    </row>
    <row r="29" spans="1:3" ht="15">
      <c r="A29" s="1"/>
      <c r="B29" s="8" t="s">
        <v>19</v>
      </c>
      <c r="C29" s="8" t="s">
        <v>20</v>
      </c>
    </row>
    <row r="30" spans="1:3" ht="15">
      <c r="A30" s="4" t="s">
        <v>13</v>
      </c>
      <c r="B30" s="5">
        <v>371663</v>
      </c>
      <c r="C30" s="5">
        <v>40858</v>
      </c>
    </row>
    <row r="31" spans="1:3" ht="15">
      <c r="A31" s="4" t="s">
        <v>14</v>
      </c>
      <c r="B31" s="5">
        <v>0.48</v>
      </c>
      <c r="C31" s="5">
        <v>0.42</v>
      </c>
    </row>
    <row r="32" spans="1:3" ht="15">
      <c r="A32" s="4" t="s">
        <v>15</v>
      </c>
      <c r="B32" s="5">
        <v>0.24</v>
      </c>
      <c r="C32" s="5">
        <v>0.24</v>
      </c>
    </row>
    <row r="33" spans="1:3" ht="15">
      <c r="A33" s="10" t="s">
        <v>28</v>
      </c>
      <c r="B33" s="13">
        <v>349</v>
      </c>
      <c r="C33" s="13">
        <v>349</v>
      </c>
    </row>
    <row r="34" spans="1:3" ht="15">
      <c r="A34" s="10" t="s">
        <v>27</v>
      </c>
      <c r="B34" s="13">
        <v>93</v>
      </c>
      <c r="C34" s="13">
        <v>93</v>
      </c>
    </row>
    <row r="35" spans="1:4" ht="15">
      <c r="A35" s="10" t="s">
        <v>16</v>
      </c>
      <c r="B35" s="12">
        <f>B30*B31*B32*(B33-B34)</f>
        <v>10960787.8656</v>
      </c>
      <c r="C35" s="10">
        <f>C30*C31*C32*(C33-C34)</f>
        <v>1054332.5184</v>
      </c>
      <c r="D35" s="9"/>
    </row>
    <row r="36" spans="1:3" ht="15">
      <c r="A36" s="10" t="s">
        <v>17</v>
      </c>
      <c r="B36" s="19">
        <f>(((B28-B27)*(B22+B4+C4+D4+E4))+(B26*B22))*1000</f>
        <v>10872030</v>
      </c>
      <c r="C36" s="19"/>
    </row>
    <row r="37" spans="1:3" ht="15">
      <c r="A37" s="4" t="s">
        <v>18</v>
      </c>
      <c r="B37" s="20">
        <f>(B36/(B35+C35))*100</f>
        <v>90.48623444903473</v>
      </c>
      <c r="C37" s="21"/>
    </row>
  </sheetData>
  <sheetProtection/>
  <mergeCells count="13">
    <mergeCell ref="B6:E6"/>
    <mergeCell ref="B19:C19"/>
    <mergeCell ref="B20:C20"/>
    <mergeCell ref="B21:C21"/>
    <mergeCell ref="B22:C22"/>
    <mergeCell ref="B23:C23"/>
    <mergeCell ref="B37:C37"/>
    <mergeCell ref="B24:C24"/>
    <mergeCell ref="B25:C25"/>
    <mergeCell ref="B26:C26"/>
    <mergeCell ref="B27:C27"/>
    <mergeCell ref="B28:C28"/>
    <mergeCell ref="B36:C3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1.57421875" style="0" bestFit="1" customWidth="1"/>
    <col min="2" max="2" width="12.28125" style="0" bestFit="1" customWidth="1"/>
    <col min="3" max="5" width="10.57421875" style="0" bestFit="1" customWidth="1"/>
    <col min="10" max="13" width="9.57421875" style="0" bestFit="1" customWidth="1"/>
  </cols>
  <sheetData>
    <row r="1" spans="1:5" ht="15">
      <c r="A1" s="22" t="s">
        <v>31</v>
      </c>
      <c r="B1" s="22"/>
      <c r="C1" s="22"/>
      <c r="D1" s="22"/>
      <c r="E1" s="22"/>
    </row>
    <row r="2" spans="1:5" ht="15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ht="15">
      <c r="A3" s="1" t="s">
        <v>5</v>
      </c>
      <c r="B3" s="15">
        <v>325</v>
      </c>
      <c r="C3" s="15">
        <v>325</v>
      </c>
      <c r="D3" s="15">
        <v>325</v>
      </c>
      <c r="E3" s="15">
        <v>325</v>
      </c>
    </row>
    <row r="4" spans="1:5" ht="15">
      <c r="A4" s="1" t="s">
        <v>6</v>
      </c>
      <c r="B4" s="15">
        <v>18</v>
      </c>
      <c r="C4" s="15">
        <v>18</v>
      </c>
      <c r="D4" s="15">
        <v>18</v>
      </c>
      <c r="E4" s="15">
        <v>18</v>
      </c>
    </row>
    <row r="5" spans="1:5" ht="15">
      <c r="A5" s="1" t="s">
        <v>7</v>
      </c>
      <c r="B5" s="15">
        <v>10</v>
      </c>
      <c r="C5" s="15">
        <v>12.94</v>
      </c>
      <c r="D5" s="15">
        <v>9.1</v>
      </c>
      <c r="E5" s="15">
        <v>20.6</v>
      </c>
    </row>
    <row r="6" spans="1:5" ht="15">
      <c r="A6" s="1" t="s">
        <v>8</v>
      </c>
      <c r="B6" s="15">
        <v>130</v>
      </c>
      <c r="C6" s="15">
        <v>130</v>
      </c>
      <c r="D6" s="15">
        <v>130</v>
      </c>
      <c r="E6" s="15">
        <v>130</v>
      </c>
    </row>
    <row r="7" spans="1:5" ht="15">
      <c r="A7" s="1" t="s">
        <v>9</v>
      </c>
      <c r="B7" s="18" t="s">
        <v>10</v>
      </c>
      <c r="C7" s="18"/>
      <c r="D7" s="18"/>
      <c r="E7" s="18"/>
    </row>
    <row r="8" spans="1:8" ht="15">
      <c r="A8" s="1" t="s">
        <v>11</v>
      </c>
      <c r="B8" s="17">
        <v>738</v>
      </c>
      <c r="C8" s="17">
        <v>738</v>
      </c>
      <c r="D8" s="17">
        <v>738</v>
      </c>
      <c r="E8" s="17">
        <v>738</v>
      </c>
      <c r="G8" s="23">
        <v>3086</v>
      </c>
      <c r="H8" s="23">
        <v>546</v>
      </c>
    </row>
    <row r="9" spans="1:8" ht="15">
      <c r="A9" s="1" t="s">
        <v>12</v>
      </c>
      <c r="B9" s="15">
        <v>131</v>
      </c>
      <c r="C9" s="15">
        <v>131</v>
      </c>
      <c r="D9" s="15">
        <v>131</v>
      </c>
      <c r="E9" s="15">
        <v>131</v>
      </c>
      <c r="G9" s="9">
        <f>G8/4.18</f>
        <v>738.2775119617226</v>
      </c>
      <c r="H9" s="9">
        <f>H8/4.18</f>
        <v>130.622009569378</v>
      </c>
    </row>
    <row r="10" spans="1:6" ht="15">
      <c r="A10" s="4" t="s">
        <v>32</v>
      </c>
      <c r="B10" s="5">
        <v>100000</v>
      </c>
      <c r="C10" s="5">
        <v>137000</v>
      </c>
      <c r="D10" s="5">
        <v>111000</v>
      </c>
      <c r="E10" s="5">
        <v>250000</v>
      </c>
      <c r="F10" s="5"/>
    </row>
    <row r="11" spans="1:5" ht="15">
      <c r="A11" s="4" t="s">
        <v>14</v>
      </c>
      <c r="B11" s="5">
        <v>1.4</v>
      </c>
      <c r="C11" s="5">
        <v>1.4</v>
      </c>
      <c r="D11" s="5">
        <v>1.4</v>
      </c>
      <c r="E11" s="5">
        <v>1.4</v>
      </c>
    </row>
    <row r="12" spans="1:5" ht="15">
      <c r="A12" s="4" t="s">
        <v>15</v>
      </c>
      <c r="B12" s="5">
        <v>0.24</v>
      </c>
      <c r="C12" s="5">
        <v>0.24</v>
      </c>
      <c r="D12" s="5">
        <v>0.24</v>
      </c>
      <c r="E12" s="5">
        <v>0.24</v>
      </c>
    </row>
    <row r="13" spans="1:13" ht="15">
      <c r="A13" s="10" t="s">
        <v>25</v>
      </c>
      <c r="B13" s="16">
        <v>400</v>
      </c>
      <c r="C13" s="16">
        <v>385</v>
      </c>
      <c r="D13" s="16">
        <v>365</v>
      </c>
      <c r="E13" s="16">
        <v>365</v>
      </c>
      <c r="J13" s="9"/>
      <c r="K13" s="9"/>
      <c r="L13" s="9"/>
      <c r="M13" s="9"/>
    </row>
    <row r="14" spans="1:5" ht="15">
      <c r="A14" s="10" t="s">
        <v>26</v>
      </c>
      <c r="B14" s="16">
        <v>240</v>
      </c>
      <c r="C14" s="16">
        <v>241</v>
      </c>
      <c r="D14" s="16">
        <v>240</v>
      </c>
      <c r="E14" s="16">
        <v>240</v>
      </c>
    </row>
    <row r="15" spans="1:11" ht="15">
      <c r="A15" s="10" t="s">
        <v>16</v>
      </c>
      <c r="B15" s="14">
        <f>B10*B11*B12*(B13-B14)</f>
        <v>5376000</v>
      </c>
      <c r="C15" s="14">
        <f>C10*C11*C12*(C13-C14)</f>
        <v>6628608</v>
      </c>
      <c r="D15" s="14">
        <f>D10*D11*D12*(D13-D14)</f>
        <v>4662000</v>
      </c>
      <c r="E15" s="14">
        <f>E10*E11*E12*(E13-E14)</f>
        <v>10500000</v>
      </c>
      <c r="K15" t="s">
        <v>29</v>
      </c>
    </row>
    <row r="16" spans="1:5" ht="15">
      <c r="A16" s="4" t="s">
        <v>17</v>
      </c>
      <c r="B16" s="15">
        <f>(B8-B9)*B5*1000</f>
        <v>6070000</v>
      </c>
      <c r="C16" s="1">
        <f>(C8-C9)*C5*1000</f>
        <v>7854580</v>
      </c>
      <c r="D16" s="1">
        <f>(D8-D9)*D5*1000</f>
        <v>5523700</v>
      </c>
      <c r="E16" s="1">
        <f>(E8-E9)*E5*1000</f>
        <v>12504200</v>
      </c>
    </row>
    <row r="17" spans="1:5" ht="15">
      <c r="A17" s="4" t="s">
        <v>18</v>
      </c>
      <c r="B17" s="6">
        <f>(B16/B15)*100</f>
        <v>112.90922619047619</v>
      </c>
      <c r="C17" s="6">
        <f>(C16/C15)*100</f>
        <v>118.49516519908856</v>
      </c>
      <c r="D17" s="6">
        <f>(D16/D15)*100</f>
        <v>118.48348348348348</v>
      </c>
      <c r="E17" s="6">
        <f>(E16/E15)*100</f>
        <v>119.08761904761904</v>
      </c>
    </row>
    <row r="20" spans="1:3" ht="15">
      <c r="A20" s="1"/>
      <c r="B20" s="18" t="s">
        <v>4</v>
      </c>
      <c r="C20" s="18"/>
    </row>
    <row r="21" spans="1:3" ht="15">
      <c r="A21" s="1" t="s">
        <v>5</v>
      </c>
      <c r="B21" s="18">
        <v>331</v>
      </c>
      <c r="C21" s="18"/>
    </row>
    <row r="22" spans="1:3" ht="15">
      <c r="A22" s="1" t="s">
        <v>6</v>
      </c>
      <c r="B22" s="18">
        <v>15.09</v>
      </c>
      <c r="C22" s="18"/>
    </row>
    <row r="23" spans="1:3" ht="15">
      <c r="A23" s="1" t="s">
        <v>7</v>
      </c>
      <c r="B23" s="18">
        <v>12.21</v>
      </c>
      <c r="C23" s="18"/>
    </row>
    <row r="24" spans="1:3" ht="15">
      <c r="A24" s="1" t="s">
        <v>21</v>
      </c>
      <c r="B24" s="18">
        <v>130</v>
      </c>
      <c r="C24" s="18"/>
    </row>
    <row r="25" spans="1:3" ht="15">
      <c r="A25" s="1" t="s">
        <v>22</v>
      </c>
      <c r="B25" s="18">
        <v>160</v>
      </c>
      <c r="C25" s="18"/>
    </row>
    <row r="26" spans="1:3" ht="15">
      <c r="A26" s="1" t="s">
        <v>9</v>
      </c>
      <c r="B26" s="18" t="s">
        <v>10</v>
      </c>
      <c r="C26" s="18"/>
    </row>
    <row r="27" spans="1:3" ht="15">
      <c r="A27" s="1" t="s">
        <v>11</v>
      </c>
      <c r="B27" s="18">
        <v>743</v>
      </c>
      <c r="C27" s="18"/>
    </row>
    <row r="28" spans="1:7" ht="15">
      <c r="A28" s="3" t="s">
        <v>23</v>
      </c>
      <c r="B28" s="18">
        <v>131</v>
      </c>
      <c r="C28" s="18"/>
      <c r="G28" t="s">
        <v>30</v>
      </c>
    </row>
    <row r="29" spans="1:3" ht="15">
      <c r="A29" s="3" t="s">
        <v>24</v>
      </c>
      <c r="B29" s="18">
        <v>161</v>
      </c>
      <c r="C29" s="18"/>
    </row>
    <row r="30" spans="1:3" ht="15">
      <c r="A30" s="1"/>
      <c r="B30" s="15" t="s">
        <v>19</v>
      </c>
      <c r="C30" s="15" t="s">
        <v>20</v>
      </c>
    </row>
    <row r="31" spans="1:3" ht="15">
      <c r="A31" s="4" t="s">
        <v>13</v>
      </c>
      <c r="B31" s="5">
        <v>371663</v>
      </c>
      <c r="C31" s="5">
        <v>40858</v>
      </c>
    </row>
    <row r="32" spans="1:3" ht="15">
      <c r="A32" s="4" t="s">
        <v>14</v>
      </c>
      <c r="B32" s="5">
        <v>0.48</v>
      </c>
      <c r="C32" s="5">
        <v>0.42</v>
      </c>
    </row>
    <row r="33" spans="1:3" ht="15">
      <c r="A33" s="4" t="s">
        <v>15</v>
      </c>
      <c r="B33" s="5">
        <v>0.24</v>
      </c>
      <c r="C33" s="5">
        <v>0.24</v>
      </c>
    </row>
    <row r="34" spans="1:3" ht="15">
      <c r="A34" s="10" t="s">
        <v>28</v>
      </c>
      <c r="B34" s="16">
        <v>349</v>
      </c>
      <c r="C34" s="16">
        <v>349</v>
      </c>
    </row>
    <row r="35" spans="1:3" ht="15">
      <c r="A35" s="10" t="s">
        <v>27</v>
      </c>
      <c r="B35" s="16">
        <v>93</v>
      </c>
      <c r="C35" s="16">
        <v>93</v>
      </c>
    </row>
    <row r="36" spans="1:4" ht="15">
      <c r="A36" s="10" t="s">
        <v>16</v>
      </c>
      <c r="B36" s="12">
        <f>B31*B32*B33*(B34-B35)</f>
        <v>10960787.8656</v>
      </c>
      <c r="C36" s="10">
        <f>C31*C32*C33*(C34-C35)</f>
        <v>1054332.5184</v>
      </c>
      <c r="D36" s="9"/>
    </row>
    <row r="37" spans="1:3" ht="15">
      <c r="A37" s="10" t="s">
        <v>17</v>
      </c>
      <c r="B37" s="19">
        <f>(((B29-B28)*(B23+B5+C5+D5+E5))+(B27*B23))*1000</f>
        <v>11017530</v>
      </c>
      <c r="C37" s="19"/>
    </row>
    <row r="38" spans="1:3" ht="15">
      <c r="A38" s="4" t="s">
        <v>18</v>
      </c>
      <c r="B38" s="20">
        <f>(B37/(B36+C36))*100</f>
        <v>91.69720858287491</v>
      </c>
      <c r="C38" s="21"/>
    </row>
  </sheetData>
  <sheetProtection/>
  <mergeCells count="14">
    <mergeCell ref="B38:C38"/>
    <mergeCell ref="A1:E1"/>
    <mergeCell ref="B25:C25"/>
    <mergeCell ref="B26:C26"/>
    <mergeCell ref="B27:C27"/>
    <mergeCell ref="B28:C28"/>
    <mergeCell ref="B29:C29"/>
    <mergeCell ref="B37:C37"/>
    <mergeCell ref="B7:E7"/>
    <mergeCell ref="B20:C20"/>
    <mergeCell ref="B21:C21"/>
    <mergeCell ref="B22:C22"/>
    <mergeCell ref="B23:C23"/>
    <mergeCell ref="B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sck</dc:creator>
  <cp:keywords/>
  <dc:description/>
  <cp:lastModifiedBy>sck</cp:lastModifiedBy>
  <dcterms:created xsi:type="dcterms:W3CDTF">2012-06-09T05:37:37Z</dcterms:created>
  <dcterms:modified xsi:type="dcterms:W3CDTF">2012-06-12T06:00:43Z</dcterms:modified>
  <cp:category/>
  <cp:version/>
  <cp:contentType/>
  <cp:contentStatus/>
</cp:coreProperties>
</file>