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Data" sheetId="1" r:id="rId1"/>
    <sheet name="calculate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<sst xmlns="http://schemas.openxmlformats.org/spreadsheetml/2006/main" count="27" uniqueCount="27">
  <si>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D</t>
  </si>
  <si>
    <t>N</t>
  </si>
  <si>
    <t>h</t>
  </si>
  <si>
    <t>N1</t>
  </si>
  <si>
    <t>D1</t>
  </si>
  <si>
    <t>a1</t>
  </si>
  <si>
    <t>b1</t>
  </si>
  <si>
    <t>d</t>
  </si>
  <si>
    <t>a2</t>
  </si>
  <si>
    <t>b2</t>
  </si>
  <si>
    <t>D2</t>
  </si>
  <si>
    <t>N2</t>
  </si>
  <si>
    <t>M</t>
  </si>
  <si>
    <t>F</t>
  </si>
  <si>
    <t>n1</t>
  </si>
  <si>
    <t>n2</t>
  </si>
  <si>
    <t>m1</t>
  </si>
  <si>
    <t>m2</t>
  </si>
  <si>
    <t>K</t>
  </si>
  <si>
    <r>
      <t>D</t>
    </r>
    <r>
      <rPr>
        <b/>
        <sz val="8"/>
        <color indexed="8"/>
        <rFont val="Calibri"/>
        <family val="2"/>
      </rPr>
      <t>in</t>
    </r>
  </si>
  <si>
    <t>Height brick</t>
  </si>
  <si>
    <t>tickness mortar</t>
  </si>
  <si>
    <t>brick 1</t>
  </si>
  <si>
    <t>brick2</t>
  </si>
  <si>
    <t>num brick per ring</t>
  </si>
  <si>
    <t>num brick 1</t>
  </si>
  <si>
    <t>num brick 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</si>
</sst>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4" fillId="0" borderId="10" xfId="0" applyFont="1" applyBorder="1" applyAlignment="1">
      <alignment horizontal="center"/>
    </xf>
    <xf numFmtId="0" fontId="34" fillId="2" borderId="10" xfId="0" applyFont="1" applyFill="1" applyBorder="1" applyAlignment="1">
      <alignment horizontal="center"/>
    </xf>
    <xf numFmtId="0" fontId="34" fillId="3" borderId="10" xfId="0" applyFont="1" applyFill="1" applyBorder="1" applyAlignment="1">
      <alignment horizontal="center" vertical="center"/>
    </xf>
    <xf numFmtId="0" fontId="34" fillId="4" borderId="10" xfId="0" applyFont="1" applyFill="1" applyBorder="1" applyAlignment="1">
      <alignment horizontal="center" vertical="center"/>
    </xf>
    <xf numFmtId="2" fontId="34" fillId="0" borderId="10" xfId="0" applyNumberFormat="1" applyFont="1" applyBorder="1" applyAlignment="1">
      <alignment horizontal="center"/>
    </xf>
    <xf numFmtId="0" fontId="34" fillId="12" borderId="10" xfId="0" applyFont="1" applyFill="1" applyBorder="1" applyAlignment="1">
      <alignment horizontal="center" vertical="center"/>
    </xf>
    <xf numFmtId="1" fontId="34" fillId="12" borderId="10" xfId="0" applyNumberFormat="1" applyFont="1" applyFill="1" applyBorder="1" applyAlignment="1">
      <alignment horizontal="center" vertical="center"/>
    </xf>
    <xf numFmtId="0" fontId="36" fillId="3" borderId="10" xfId="0" applyFont="1" applyFill="1" applyBorder="1" applyAlignment="1">
      <alignment horizontal="center" vertical="center"/>
    </xf>
    <xf numFmtId="0" fontId="34" fillId="12" borderId="11" xfId="0" applyFont="1" applyFill="1" applyBorder="1" applyAlignment="1">
      <alignment horizontal="center"/>
    </xf>
    <xf numFmtId="0" fontId="34" fillId="12" borderId="12" xfId="0" applyFont="1" applyFill="1" applyBorder="1" applyAlignment="1">
      <alignment horizontal="center"/>
    </xf>
    <xf numFmtId="0" fontId="34" fillId="33" borderId="11" xfId="0" applyFont="1" applyFill="1" applyBorder="1" applyAlignment="1">
      <alignment horizontal="center"/>
    </xf>
    <xf numFmtId="0" fontId="34" fillId="33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10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2" max="2" width="12.421875" style="0" customWidth="1"/>
  </cols>
  <sheetData>
    <row r="4" spans="2:12" ht="15">
      <c r="B4" s="11" t="s">
        <v>22</v>
      </c>
      <c r="C4" s="12"/>
      <c r="E4" s="11" t="s">
        <v>23</v>
      </c>
      <c r="F4" s="12"/>
      <c r="I4" s="9" t="s">
        <v>24</v>
      </c>
      <c r="J4" s="10"/>
      <c r="K4" s="6" t="s">
        <v>1</v>
      </c>
      <c r="L4" s="7">
        <f>3.14*(D9-D8)/(calculate!C3+0.0025)</f>
        <v>149.30946470403134</v>
      </c>
    </row>
    <row r="5" spans="2:12" ht="15">
      <c r="B5" s="2" t="s">
        <v>5</v>
      </c>
      <c r="C5" s="2">
        <v>76.5</v>
      </c>
      <c r="E5" s="2" t="s">
        <v>8</v>
      </c>
      <c r="F5" s="2">
        <v>74</v>
      </c>
      <c r="I5" s="9" t="s">
        <v>25</v>
      </c>
      <c r="J5" s="10"/>
      <c r="K5" s="6" t="s">
        <v>14</v>
      </c>
      <c r="L5" s="7">
        <f>L4-L6</f>
        <v>105.39491626166918</v>
      </c>
    </row>
    <row r="6" spans="2:12" ht="15">
      <c r="B6" s="2" t="s">
        <v>6</v>
      </c>
      <c r="C6" s="2">
        <v>66.5</v>
      </c>
      <c r="E6" s="2" t="s">
        <v>9</v>
      </c>
      <c r="F6" s="2">
        <v>69</v>
      </c>
      <c r="I6" s="9" t="s">
        <v>26</v>
      </c>
      <c r="J6" s="10"/>
      <c r="K6" s="6" t="s">
        <v>15</v>
      </c>
      <c r="L6" s="7">
        <f>L4/(1+calculate!C11)</f>
        <v>43.91454844236216</v>
      </c>
    </row>
    <row r="8" spans="2:4" ht="15">
      <c r="B8" s="3" t="s">
        <v>20</v>
      </c>
      <c r="C8" s="3" t="s">
        <v>2</v>
      </c>
      <c r="D8" s="4">
        <v>200</v>
      </c>
    </row>
    <row r="9" spans="2:4" ht="15">
      <c r="B9" s="3" t="s">
        <v>19</v>
      </c>
      <c r="C9" s="3" t="s">
        <v>0</v>
      </c>
      <c r="D9" s="4">
        <v>3600</v>
      </c>
    </row>
    <row r="10" spans="2:4" ht="15">
      <c r="B10" s="8" t="s">
        <v>21</v>
      </c>
      <c r="C10" s="3" t="s">
        <v>7</v>
      </c>
      <c r="D10" s="4">
        <v>1</v>
      </c>
    </row>
  </sheetData>
  <sheetProtection/>
  <mergeCells count="5">
    <mergeCell ref="I6:J6"/>
    <mergeCell ref="E4:F4"/>
    <mergeCell ref="B4:C4"/>
    <mergeCell ref="I4:J4"/>
    <mergeCell ref="I5:J5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11"/>
  <sheetViews>
    <sheetView zoomScalePageLayoutView="0" workbookViewId="0" topLeftCell="A1">
      <selection activeCell="C3" sqref="C3"/>
    </sheetView>
  </sheetViews>
  <sheetFormatPr defaultColWidth="9.140625" defaultRowHeight="15"/>
  <sheetData>
    <row r="3" spans="2:3" ht="15">
      <c r="B3" s="1" t="s">
        <v>16</v>
      </c>
      <c r="C3" s="5">
        <f>(Data!C5+Data!C6)/2</f>
        <v>71.5</v>
      </c>
    </row>
    <row r="4" spans="2:3" ht="15">
      <c r="B4" s="1" t="s">
        <v>17</v>
      </c>
      <c r="C4" s="5">
        <f>(Data!F5+Data!F6)/2</f>
        <v>71.5</v>
      </c>
    </row>
    <row r="5" spans="2:3" ht="15">
      <c r="B5" s="1" t="s">
        <v>4</v>
      </c>
      <c r="C5" s="5">
        <f>2*Data!D8*((Data!C5+Data!D10)/(Data!C5-Data!C6))</f>
        <v>3100</v>
      </c>
    </row>
    <row r="6" spans="2:3" ht="15">
      <c r="B6" s="1" t="s">
        <v>3</v>
      </c>
      <c r="C6" s="5">
        <f>3.14*(calculate!C5-Data!D8)/(calculate!C3+0.0025)</f>
        <v>127.35219048285025</v>
      </c>
    </row>
    <row r="7" spans="2:3" ht="15">
      <c r="B7" s="1" t="s">
        <v>10</v>
      </c>
      <c r="C7" s="5">
        <f>2*Data!D8*((Data!F5+Data!D10)/(Data!F5-Data!F6))</f>
        <v>6000</v>
      </c>
    </row>
    <row r="8" spans="2:3" ht="15">
      <c r="B8" s="1" t="s">
        <v>11</v>
      </c>
      <c r="C8" s="5">
        <f>3.14*(C7-Data!D8)/(calculate!C4+0.0025)</f>
        <v>254.7043809657005</v>
      </c>
    </row>
    <row r="9" spans="2:3" ht="15">
      <c r="B9" s="1" t="s">
        <v>12</v>
      </c>
      <c r="C9" s="5">
        <f>C6/C8</f>
        <v>0.5</v>
      </c>
    </row>
    <row r="10" spans="2:3" ht="15">
      <c r="B10" s="1" t="s">
        <v>13</v>
      </c>
      <c r="C10" s="5">
        <f>(C7-Data!D9)/(Data!D9-calculate!C5)</f>
        <v>4.8</v>
      </c>
    </row>
    <row r="11" spans="2:3" ht="15">
      <c r="B11" s="1" t="s">
        <v>18</v>
      </c>
      <c r="C11" s="5">
        <f>C10*C9</f>
        <v>2.4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Anita&amp;Ashkan</dc:creator>
  <cp:keywords/>
  <dc:description/>
  <cp:lastModifiedBy>a</cp:lastModifiedBy>
  <dcterms:created xsi:type="dcterms:W3CDTF">2011-11-01T15:56:39Z</dcterms:created>
  <dcterms:modified xsi:type="dcterms:W3CDTF">2012-10-15T06:39:25Z</dcterms:modified>
  <cp:category/>
  <cp:version/>
  <cp:contentType/>
  <cp:contentStatus/>
</cp:coreProperties>
</file>